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11760" tabRatio="927" activeTab="0"/>
  </bookViews>
  <sheets>
    <sheet name="Выборка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ИТОГ" sheetId="7" r:id="rId7"/>
    <sheet name="Рейтинг организаций" sheetId="8" r:id="rId8"/>
  </sheets>
  <definedNames>
    <definedName name="_GoBack" localSheetId="5">'Критерий 5'!#REF!</definedName>
    <definedName name="_xlnm._FilterDatabase" localSheetId="0" hidden="1">'Выборка'!$A$2:$H$3</definedName>
    <definedName name="_xlnm._FilterDatabase" localSheetId="6" hidden="1">'ИТОГ'!$A$3:$W$4</definedName>
    <definedName name="_xlnm._FilterDatabase" localSheetId="1" hidden="1">'Критерий 1'!$A$4:$S$4</definedName>
    <definedName name="_xlnm._FilterDatabase" localSheetId="2" hidden="1">'Критерий 2'!$A$3:$K$3</definedName>
    <definedName name="_xlnm._FilterDatabase" localSheetId="3" hidden="1">'Критерий 3'!$A$3:$N$4</definedName>
    <definedName name="_xlnm._FilterDatabase" localSheetId="4" hidden="1">'Критерий 4'!$A$2:$P$4</definedName>
  </definedNames>
  <calcPr fullCalcOnLoad="1"/>
</workbook>
</file>

<file path=xl/sharedStrings.xml><?xml version="1.0" encoding="utf-8"?>
<sst xmlns="http://schemas.openxmlformats.org/spreadsheetml/2006/main" count="189" uniqueCount="113">
  <si>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</si>
  <si>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</si>
  <si>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</si>
  <si>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</si>
  <si>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</si>
  <si>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</si>
  <si>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</si>
  <si>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</si>
  <si>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</si>
  <si>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</si>
  <si>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</si>
  <si>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</si>
  <si>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</si>
  <si>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</si>
  <si>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</si>
  <si>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</si>
  <si>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</si>
  <si>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</si>
  <si>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</si>
  <si>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</si>
  <si>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</si>
  <si>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</si>
  <si>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</si>
  <si>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</si>
  <si>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</si>
  <si>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</si>
  <si>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</si>
  <si>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</si>
  <si>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</si>
  <si>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</si>
  <si>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</si>
  <si>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</si>
  <si>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</si>
  <si>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</si>
  <si>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</si>
  <si>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</si>
  <si>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</si>
  <si>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</si>
  <si>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</si>
  <si>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</si>
  <si>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</si>
  <si>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</si>
  <si>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</si>
  <si>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</si>
  <si>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</si>
  <si>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</si>
  <si>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</si>
  <si>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</si>
  <si>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</si>
  <si>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</si>
  <si>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</si>
  <si>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</si>
  <si>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</si>
  <si>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</si>
  <si>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Рубцовск г.</t>
  </si>
  <si>
    <t>МО</t>
  </si>
  <si>
    <t xml:space="preserve">Наименование образовательной организации 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</si>
  <si>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</si>
  <si>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</si>
  <si>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</si>
  <si>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</si>
  <si>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</si>
  <si>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</si>
  <si>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</si>
  <si>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</si>
  <si>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</si>
  <si>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</si>
  <si>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</si>
  <si>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</si>
  <si>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</si>
  <si>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</si>
  <si>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</si>
  <si>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</si>
  <si>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</si>
  <si>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</si>
  <si>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</si>
  <si>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</si>
  <si>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</si>
  <si>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</si>
  <si>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</si>
  <si>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</si>
  <si>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</si>
  <si>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</si>
  <si>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</si>
  <si>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</si>
  <si>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</si>
  <si>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</si>
  <si>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</si>
  <si>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</si>
  <si>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</si>
  <si>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</si>
  <si>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</si>
  <si>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</si>
  <si>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</si>
  <si>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</si>
  <si>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</si>
  <si>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</si>
  <si>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</si>
  <si>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</si>
  <si>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</si>
  <si>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</si>
  <si>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в % в ГС</t>
  </si>
  <si>
    <t>Тип образовательной организации</t>
  </si>
  <si>
    <t>МБДОУ "Детский сад № 37 "Веснянка" города Рубцовска</t>
  </si>
  <si>
    <t>Дошкольная образовательная организация</t>
  </si>
  <si>
    <t xml:space="preserve"> 11 единиц</t>
  </si>
  <si>
    <t>от 0 до 11 единиц</t>
  </si>
  <si>
    <t>от 0 до 41 единиц</t>
  </si>
  <si>
    <t>от 40 до 41 единиц</t>
  </si>
  <si>
    <t>Выборочная совокупность (план)</t>
  </si>
  <si>
    <t>Выборочная совокупность</t>
  </si>
  <si>
    <t>в абс. значении</t>
  </si>
  <si>
    <t>28-31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</si>
</sst>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2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rgb="FF9C0006"/>
      <name val="Times New Roman"/>
      <family val="1"/>
    </font>
    <font>
      <b/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49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172" fontId="54" fillId="0" borderId="15" xfId="0" applyNumberFormat="1" applyFont="1" applyFill="1" applyBorder="1" applyAlignment="1">
      <alignment horizont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172" fontId="57" fillId="0" borderId="10" xfId="0" applyNumberFormat="1" applyFont="1" applyFill="1" applyBorder="1" applyAlignment="1">
      <alignment horizontal="center" vertical="center"/>
    </xf>
    <xf numFmtId="172" fontId="54" fillId="0" borderId="15" xfId="0" applyNumberFormat="1" applyFont="1" applyFill="1" applyBorder="1" applyAlignment="1">
      <alignment horizontal="center" vertical="center" wrapText="1"/>
    </xf>
    <xf numFmtId="172" fontId="59" fillId="0" borderId="15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4" fontId="55" fillId="0" borderId="10" xfId="0" applyNumberFormat="1" applyFont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4" fontId="55" fillId="0" borderId="20" xfId="0" applyNumberFormat="1" applyFont="1" applyFill="1" applyBorder="1" applyAlignment="1">
      <alignment horizontal="center" vertical="center" wrapText="1"/>
    </xf>
    <xf numFmtId="14" fontId="55" fillId="0" borderId="21" xfId="0" applyNumberFormat="1" applyFont="1" applyFill="1" applyBorder="1" applyAlignment="1">
      <alignment horizontal="center" vertical="center" wrapText="1"/>
    </xf>
    <xf numFmtId="14" fontId="55" fillId="0" borderId="11" xfId="0" applyNumberFormat="1" applyFont="1" applyFill="1" applyBorder="1" applyAlignment="1">
      <alignment horizontal="center" vertical="center" wrapText="1"/>
    </xf>
    <xf numFmtId="14" fontId="55" fillId="0" borderId="20" xfId="0" applyNumberFormat="1" applyFont="1" applyBorder="1" applyAlignment="1">
      <alignment horizontal="center" vertical="center" wrapText="1"/>
    </xf>
    <xf numFmtId="14" fontId="55" fillId="0" borderId="21" xfId="0" applyNumberFormat="1" applyFont="1" applyBorder="1" applyAlignment="1">
      <alignment horizontal="center" vertical="center" wrapText="1"/>
    </xf>
    <xf numFmtId="14" fontId="55" fillId="0" borderId="11" xfId="0" applyNumberFormat="1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/>
    </xf>
    <xf numFmtId="9" fontId="56" fillId="0" borderId="10" xfId="6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172" fontId="54" fillId="34" borderId="15" xfId="0" applyNumberFormat="1" applyFont="1" applyFill="1" applyBorder="1" applyAlignment="1">
      <alignment horizontal="center" wrapText="1"/>
    </xf>
    <xf numFmtId="172" fontId="60" fillId="34" borderId="10" xfId="0" applyNumberFormat="1" applyFont="1" applyFill="1" applyBorder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172" fontId="54" fillId="0" borderId="14" xfId="0" applyNumberFormat="1" applyFont="1" applyFill="1" applyBorder="1" applyAlignment="1">
      <alignment horizontal="center" wrapText="1"/>
    </xf>
    <xf numFmtId="172" fontId="61" fillId="0" borderId="22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2" max="2" width="19.28125" style="0" customWidth="1"/>
    <col min="3" max="3" width="21.57421875" style="0" customWidth="1"/>
    <col min="4" max="4" width="30.00390625" style="24" customWidth="1"/>
    <col min="5" max="8" width="16.28125" style="0" customWidth="1"/>
  </cols>
  <sheetData>
    <row r="1" spans="1:8" ht="39" thickBot="1">
      <c r="A1" s="44" t="s">
        <v>60</v>
      </c>
      <c r="B1" s="44" t="s">
        <v>102</v>
      </c>
      <c r="C1" s="44" t="s">
        <v>55</v>
      </c>
      <c r="D1" s="44" t="s">
        <v>56</v>
      </c>
      <c r="E1" s="25" t="s">
        <v>57</v>
      </c>
      <c r="F1" s="25" t="s">
        <v>109</v>
      </c>
      <c r="G1" s="46" t="s">
        <v>110</v>
      </c>
      <c r="H1" s="47"/>
    </row>
    <row r="2" spans="1:8" ht="15.75" thickBot="1">
      <c r="A2" s="45"/>
      <c r="B2" s="45"/>
      <c r="C2" s="45"/>
      <c r="D2" s="45"/>
      <c r="E2" s="26" t="s">
        <v>111</v>
      </c>
      <c r="F2" s="26" t="s">
        <v>111</v>
      </c>
      <c r="G2" s="26" t="s">
        <v>111</v>
      </c>
      <c r="H2" s="26" t="s">
        <v>101</v>
      </c>
    </row>
    <row r="3" spans="1:8" s="23" customFormat="1" ht="45">
      <c r="A3" s="74">
        <v>40</v>
      </c>
      <c r="B3" s="37" t="s">
        <v>104</v>
      </c>
      <c r="C3" s="37" t="s">
        <v>54</v>
      </c>
      <c r="D3" s="37" t="s">
        <v>103</v>
      </c>
      <c r="E3" s="75">
        <v>167</v>
      </c>
      <c r="F3" s="76">
        <v>66.8</v>
      </c>
      <c r="G3" s="75">
        <v>86</v>
      </c>
      <c r="H3" s="77">
        <v>0.5149700598802395</v>
      </c>
    </row>
  </sheetData>
  <sheetProtection/>
  <autoFilter ref="A2:H3"/>
  <mergeCells count="5">
    <mergeCell ref="A1:A2"/>
    <mergeCell ref="B1:B2"/>
    <mergeCell ref="C1:C2"/>
    <mergeCell ref="D1:D2"/>
    <mergeCell ref="G1:H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S5"/>
  <sheetViews>
    <sheetView zoomScalePageLayoutView="0" workbookViewId="0" topLeftCell="C4">
      <selection activeCell="H25" sqref="H25:H26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9.421875" style="4" customWidth="1"/>
    <col min="5" max="8" width="7.7109375" style="1" customWidth="1"/>
    <col min="9" max="16384" width="9.140625" style="1" customWidth="1"/>
  </cols>
  <sheetData>
    <row r="1" spans="1:19" ht="12.75" customHeight="1">
      <c r="A1" s="48" t="s">
        <v>60</v>
      </c>
      <c r="B1" s="48" t="s">
        <v>55</v>
      </c>
      <c r="C1" s="48" t="s">
        <v>56</v>
      </c>
      <c r="D1" s="48" t="s">
        <v>14</v>
      </c>
      <c r="E1" s="48"/>
      <c r="F1" s="48"/>
      <c r="G1" s="48"/>
      <c r="H1" s="48"/>
      <c r="I1" s="48"/>
      <c r="J1" s="48" t="s">
        <v>2</v>
      </c>
      <c r="K1" s="48"/>
      <c r="L1" s="48"/>
      <c r="M1" s="48" t="s">
        <v>75</v>
      </c>
      <c r="N1" s="48"/>
      <c r="O1" s="48"/>
      <c r="P1" s="48"/>
      <c r="Q1" s="48"/>
      <c r="R1" s="48"/>
      <c r="S1" s="50" t="s">
        <v>8</v>
      </c>
    </row>
    <row r="2" spans="1:19" ht="14.25" customHeight="1">
      <c r="A2" s="48"/>
      <c r="B2" s="48"/>
      <c r="C2" s="48"/>
      <c r="D2" s="49" t="s">
        <v>9</v>
      </c>
      <c r="E2" s="49"/>
      <c r="F2" s="49" t="s">
        <v>10</v>
      </c>
      <c r="G2" s="49"/>
      <c r="H2" s="53" t="s">
        <v>0</v>
      </c>
      <c r="I2" s="53" t="s">
        <v>1</v>
      </c>
      <c r="J2" s="48"/>
      <c r="K2" s="48"/>
      <c r="L2" s="48"/>
      <c r="M2" s="49" t="s">
        <v>11</v>
      </c>
      <c r="N2" s="49"/>
      <c r="O2" s="49" t="s">
        <v>12</v>
      </c>
      <c r="P2" s="49"/>
      <c r="Q2" s="53" t="s">
        <v>6</v>
      </c>
      <c r="R2" s="53" t="s">
        <v>7</v>
      </c>
      <c r="S2" s="51"/>
    </row>
    <row r="3" spans="1:19" ht="168" customHeight="1">
      <c r="A3" s="48"/>
      <c r="B3" s="48"/>
      <c r="C3" s="48"/>
      <c r="D3" s="19" t="s">
        <v>47</v>
      </c>
      <c r="E3" s="19" t="s">
        <v>48</v>
      </c>
      <c r="F3" s="19" t="s">
        <v>15</v>
      </c>
      <c r="G3" s="19" t="s">
        <v>49</v>
      </c>
      <c r="H3" s="53"/>
      <c r="I3" s="53"/>
      <c r="J3" s="31" t="s">
        <v>50</v>
      </c>
      <c r="K3" s="21" t="s">
        <v>3</v>
      </c>
      <c r="L3" s="21" t="s">
        <v>4</v>
      </c>
      <c r="M3" s="19" t="s">
        <v>51</v>
      </c>
      <c r="N3" s="19" t="s">
        <v>5</v>
      </c>
      <c r="O3" s="19" t="s">
        <v>52</v>
      </c>
      <c r="P3" s="19" t="s">
        <v>5</v>
      </c>
      <c r="Q3" s="53"/>
      <c r="R3" s="53"/>
      <c r="S3" s="52"/>
    </row>
    <row r="4" spans="1:19" ht="38.25">
      <c r="A4" s="48"/>
      <c r="B4" s="48"/>
      <c r="C4" s="48"/>
      <c r="D4" s="2" t="s">
        <v>105</v>
      </c>
      <c r="E4" s="2" t="s">
        <v>106</v>
      </c>
      <c r="F4" s="2" t="s">
        <v>108</v>
      </c>
      <c r="G4" s="2" t="s">
        <v>107</v>
      </c>
      <c r="H4" s="3">
        <v>100</v>
      </c>
      <c r="I4" s="3">
        <f>H4*0.3</f>
        <v>30</v>
      </c>
      <c r="J4" s="7" t="s">
        <v>16</v>
      </c>
      <c r="K4" s="3">
        <v>100</v>
      </c>
      <c r="L4" s="3">
        <f>K4*0.3</f>
        <v>30</v>
      </c>
      <c r="M4" s="6"/>
      <c r="N4" s="6"/>
      <c r="O4" s="6"/>
      <c r="P4" s="6"/>
      <c r="Q4" s="3">
        <v>100</v>
      </c>
      <c r="R4" s="3">
        <f>Q4*0.4</f>
        <v>40</v>
      </c>
      <c r="S4" s="27">
        <f>I4+L4+R4</f>
        <v>100</v>
      </c>
    </row>
    <row r="5" spans="1:19" s="82" customFormat="1" ht="26.25" thickBot="1">
      <c r="A5" s="78">
        <v>40</v>
      </c>
      <c r="B5" s="78" t="s">
        <v>54</v>
      </c>
      <c r="C5" s="79" t="s">
        <v>103</v>
      </c>
      <c r="D5" s="78">
        <v>11</v>
      </c>
      <c r="E5" s="78">
        <v>10</v>
      </c>
      <c r="F5" s="78">
        <v>41</v>
      </c>
      <c r="G5" s="78">
        <v>33</v>
      </c>
      <c r="H5" s="80">
        <v>85.7</v>
      </c>
      <c r="I5" s="80">
        <v>25.7</v>
      </c>
      <c r="J5" s="78">
        <v>5</v>
      </c>
      <c r="K5" s="81">
        <v>100</v>
      </c>
      <c r="L5" s="81">
        <v>30</v>
      </c>
      <c r="M5" s="78">
        <v>85</v>
      </c>
      <c r="N5" s="78">
        <v>86</v>
      </c>
      <c r="O5" s="78">
        <v>64</v>
      </c>
      <c r="P5" s="78">
        <v>67</v>
      </c>
      <c r="Q5" s="81">
        <v>97.2</v>
      </c>
      <c r="R5" s="81">
        <v>38.9</v>
      </c>
      <c r="S5" s="81">
        <f>I5+L5+R5</f>
        <v>94.6</v>
      </c>
    </row>
  </sheetData>
  <sheetProtection/>
  <autoFilter ref="A4:S4"/>
  <mergeCells count="15">
    <mergeCell ref="S1:S3"/>
    <mergeCell ref="Q2:Q3"/>
    <mergeCell ref="R2:R3"/>
    <mergeCell ref="H2:H3"/>
    <mergeCell ref="I2:I3"/>
    <mergeCell ref="A1:A4"/>
    <mergeCell ref="B1:B4"/>
    <mergeCell ref="C1:C4"/>
    <mergeCell ref="D1:I1"/>
    <mergeCell ref="J1:L2"/>
    <mergeCell ref="M1:R1"/>
    <mergeCell ref="D2:E2"/>
    <mergeCell ref="F2:G2"/>
    <mergeCell ref="M2:N2"/>
    <mergeCell ref="O2:P2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4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9.140625" style="1" customWidth="1"/>
    <col min="5" max="6" width="9.28125" style="1" customWidth="1"/>
    <col min="7" max="16384" width="9.140625" style="1" customWidth="1"/>
  </cols>
  <sheetData>
    <row r="1" spans="1:11" ht="14.25" customHeight="1">
      <c r="A1" s="48" t="s">
        <v>60</v>
      </c>
      <c r="B1" s="48" t="s">
        <v>55</v>
      </c>
      <c r="C1" s="48" t="s">
        <v>56</v>
      </c>
      <c r="D1" s="49" t="s">
        <v>73</v>
      </c>
      <c r="E1" s="49"/>
      <c r="F1" s="49"/>
      <c r="G1" s="49" t="s">
        <v>74</v>
      </c>
      <c r="H1" s="49"/>
      <c r="I1" s="49"/>
      <c r="J1" s="49"/>
      <c r="K1" s="54" t="s">
        <v>8</v>
      </c>
    </row>
    <row r="2" spans="1:11" ht="178.5">
      <c r="A2" s="48"/>
      <c r="B2" s="48"/>
      <c r="C2" s="48"/>
      <c r="D2" s="19" t="s">
        <v>17</v>
      </c>
      <c r="E2" s="21" t="s">
        <v>18</v>
      </c>
      <c r="F2" s="21" t="s">
        <v>19</v>
      </c>
      <c r="G2" s="19" t="s">
        <v>69</v>
      </c>
      <c r="H2" s="19" t="s">
        <v>20</v>
      </c>
      <c r="I2" s="21" t="s">
        <v>21</v>
      </c>
      <c r="J2" s="21" t="s">
        <v>22</v>
      </c>
      <c r="K2" s="54"/>
    </row>
    <row r="3" spans="1:11" ht="25.5">
      <c r="A3" s="48"/>
      <c r="B3" s="48"/>
      <c r="C3" s="48"/>
      <c r="D3" s="7" t="s">
        <v>23</v>
      </c>
      <c r="E3" s="3">
        <v>100</v>
      </c>
      <c r="F3" s="3">
        <v>50</v>
      </c>
      <c r="G3" s="9"/>
      <c r="H3" s="9"/>
      <c r="I3" s="27">
        <v>100</v>
      </c>
      <c r="J3" s="27">
        <v>50</v>
      </c>
      <c r="K3" s="27">
        <v>100</v>
      </c>
    </row>
    <row r="4" spans="1:11" s="30" customFormat="1" ht="25.5">
      <c r="A4" s="70">
        <v>40</v>
      </c>
      <c r="B4" s="70" t="s">
        <v>54</v>
      </c>
      <c r="C4" s="71" t="s">
        <v>103</v>
      </c>
      <c r="D4" s="11">
        <v>7</v>
      </c>
      <c r="E4" s="83">
        <v>100</v>
      </c>
      <c r="F4" s="83">
        <f>E4*0.5</f>
        <v>50</v>
      </c>
      <c r="G4" s="70">
        <v>83</v>
      </c>
      <c r="H4" s="72">
        <v>86</v>
      </c>
      <c r="I4" s="73">
        <v>96.5</v>
      </c>
      <c r="J4" s="73">
        <v>48.3</v>
      </c>
      <c r="K4" s="73">
        <f>F4+J4</f>
        <v>98.3</v>
      </c>
    </row>
  </sheetData>
  <sheetProtection/>
  <autoFilter ref="A3:K3"/>
  <mergeCells count="6">
    <mergeCell ref="A1:A3"/>
    <mergeCell ref="B1:B3"/>
    <mergeCell ref="C1:C3"/>
    <mergeCell ref="D1:F1"/>
    <mergeCell ref="G1:J1"/>
    <mergeCell ref="K1:K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4"/>
  <sheetViews>
    <sheetView zoomScalePageLayoutView="0" workbookViewId="0" topLeftCell="C1">
      <selection activeCell="F19" sqref="F19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10.8515625" style="30" customWidth="1"/>
    <col min="5" max="7" width="9.140625" style="30" customWidth="1"/>
    <col min="8" max="16384" width="9.140625" style="1" customWidth="1"/>
  </cols>
  <sheetData>
    <row r="1" spans="1:14" ht="14.25" customHeight="1">
      <c r="A1" s="55" t="s">
        <v>60</v>
      </c>
      <c r="B1" s="55" t="s">
        <v>55</v>
      </c>
      <c r="C1" s="55" t="s">
        <v>56</v>
      </c>
      <c r="D1" s="58" t="s">
        <v>72</v>
      </c>
      <c r="E1" s="59"/>
      <c r="F1" s="60"/>
      <c r="G1" s="61" t="s">
        <v>26</v>
      </c>
      <c r="H1" s="62"/>
      <c r="I1" s="63"/>
      <c r="J1" s="61" t="s">
        <v>30</v>
      </c>
      <c r="K1" s="62"/>
      <c r="L1" s="62"/>
      <c r="M1" s="63"/>
      <c r="N1" s="54" t="s">
        <v>8</v>
      </c>
    </row>
    <row r="2" spans="1:14" ht="165.75">
      <c r="A2" s="56"/>
      <c r="B2" s="56"/>
      <c r="C2" s="56"/>
      <c r="D2" s="28" t="s">
        <v>53</v>
      </c>
      <c r="E2" s="12" t="s">
        <v>24</v>
      </c>
      <c r="F2" s="12" t="s">
        <v>25</v>
      </c>
      <c r="G2" s="28" t="s">
        <v>27</v>
      </c>
      <c r="H2" s="8" t="s">
        <v>28</v>
      </c>
      <c r="I2" s="8" t="s">
        <v>29</v>
      </c>
      <c r="J2" s="19" t="s">
        <v>33</v>
      </c>
      <c r="K2" s="13" t="s">
        <v>34</v>
      </c>
      <c r="L2" s="8" t="s">
        <v>31</v>
      </c>
      <c r="M2" s="12" t="s">
        <v>32</v>
      </c>
      <c r="N2" s="54"/>
    </row>
    <row r="3" spans="1:14" ht="25.5">
      <c r="A3" s="57"/>
      <c r="B3" s="57"/>
      <c r="C3" s="57"/>
      <c r="D3" s="7" t="s">
        <v>23</v>
      </c>
      <c r="E3" s="12">
        <v>100</v>
      </c>
      <c r="F3" s="12">
        <v>30</v>
      </c>
      <c r="G3" s="7" t="s">
        <v>23</v>
      </c>
      <c r="H3" s="8">
        <v>100</v>
      </c>
      <c r="I3" s="8">
        <v>40</v>
      </c>
      <c r="J3" s="9"/>
      <c r="K3" s="9"/>
      <c r="L3" s="8">
        <v>100</v>
      </c>
      <c r="M3" s="12">
        <v>30</v>
      </c>
      <c r="N3" s="12">
        <v>100</v>
      </c>
    </row>
    <row r="4" spans="1:14" s="30" customFormat="1" ht="26.25" thickBot="1">
      <c r="A4" s="70">
        <v>40</v>
      </c>
      <c r="B4" s="70" t="s">
        <v>54</v>
      </c>
      <c r="C4" s="71" t="s">
        <v>103</v>
      </c>
      <c r="D4" s="11">
        <v>0</v>
      </c>
      <c r="E4" s="29">
        <v>0</v>
      </c>
      <c r="F4" s="29">
        <v>0</v>
      </c>
      <c r="G4" s="11">
        <v>3</v>
      </c>
      <c r="H4" s="29">
        <v>60</v>
      </c>
      <c r="I4" s="84">
        <v>24</v>
      </c>
      <c r="J4" s="70">
        <v>2</v>
      </c>
      <c r="K4" s="70">
        <v>2</v>
      </c>
      <c r="L4" s="73">
        <v>100</v>
      </c>
      <c r="M4" s="73">
        <v>30</v>
      </c>
      <c r="N4" s="73">
        <f>F4+I4+M4</f>
        <v>54</v>
      </c>
    </row>
  </sheetData>
  <sheetProtection/>
  <autoFilter ref="A3:N4"/>
  <mergeCells count="7">
    <mergeCell ref="N1:N2"/>
    <mergeCell ref="A1:A3"/>
    <mergeCell ref="B1:B3"/>
    <mergeCell ref="C1:C3"/>
    <mergeCell ref="D1:F1"/>
    <mergeCell ref="G1:I1"/>
    <mergeCell ref="J1:M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4"/>
  <sheetViews>
    <sheetView zoomScale="90" zoomScaleNormal="90" zoomScalePageLayoutView="0" workbookViewId="0" topLeftCell="A1">
      <selection activeCell="D18" sqref="D18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16" width="16.8515625" style="1" customWidth="1"/>
    <col min="17" max="16384" width="9.140625" style="1" customWidth="1"/>
  </cols>
  <sheetData>
    <row r="1" spans="1:16" ht="13.5" customHeight="1">
      <c r="A1" s="55" t="s">
        <v>60</v>
      </c>
      <c r="B1" s="55" t="s">
        <v>55</v>
      </c>
      <c r="C1" s="55" t="s">
        <v>56</v>
      </c>
      <c r="D1" s="61" t="s">
        <v>58</v>
      </c>
      <c r="E1" s="62"/>
      <c r="F1" s="62"/>
      <c r="G1" s="63"/>
      <c r="H1" s="61" t="s">
        <v>59</v>
      </c>
      <c r="I1" s="62"/>
      <c r="J1" s="62"/>
      <c r="K1" s="63"/>
      <c r="L1" s="61" t="s">
        <v>65</v>
      </c>
      <c r="M1" s="62"/>
      <c r="N1" s="62"/>
      <c r="O1" s="63"/>
      <c r="P1" s="54" t="s">
        <v>8</v>
      </c>
    </row>
    <row r="2" spans="1:16" ht="68.25" customHeight="1">
      <c r="A2" s="56"/>
      <c r="B2" s="56"/>
      <c r="C2" s="56"/>
      <c r="D2" s="19" t="s">
        <v>66</v>
      </c>
      <c r="E2" s="13" t="s">
        <v>20</v>
      </c>
      <c r="F2" s="8" t="s">
        <v>35</v>
      </c>
      <c r="G2" s="8" t="s">
        <v>36</v>
      </c>
      <c r="H2" s="19" t="s">
        <v>67</v>
      </c>
      <c r="I2" s="13" t="s">
        <v>20</v>
      </c>
      <c r="J2" s="8" t="s">
        <v>37</v>
      </c>
      <c r="K2" s="8" t="s">
        <v>38</v>
      </c>
      <c r="L2" s="22" t="s">
        <v>68</v>
      </c>
      <c r="M2" s="13" t="s">
        <v>20</v>
      </c>
      <c r="N2" s="8" t="s">
        <v>39</v>
      </c>
      <c r="O2" s="8" t="s">
        <v>40</v>
      </c>
      <c r="P2" s="54"/>
    </row>
    <row r="3" spans="1:16" ht="13.5">
      <c r="A3" s="57"/>
      <c r="B3" s="57"/>
      <c r="C3" s="57"/>
      <c r="D3" s="9"/>
      <c r="E3" s="9"/>
      <c r="F3" s="5">
        <v>100</v>
      </c>
      <c r="G3" s="5">
        <v>40</v>
      </c>
      <c r="H3" s="9"/>
      <c r="I3" s="9"/>
      <c r="J3" s="5">
        <v>100</v>
      </c>
      <c r="K3" s="5">
        <v>40</v>
      </c>
      <c r="L3" s="9"/>
      <c r="M3" s="9"/>
      <c r="N3" s="5">
        <v>100</v>
      </c>
      <c r="O3" s="5">
        <v>20</v>
      </c>
      <c r="P3" s="10">
        <v>100</v>
      </c>
    </row>
    <row r="4" spans="1:16" s="30" customFormat="1" ht="25.5">
      <c r="A4" s="70">
        <v>40</v>
      </c>
      <c r="B4" s="70" t="s">
        <v>54</v>
      </c>
      <c r="C4" s="71" t="s">
        <v>103</v>
      </c>
      <c r="D4" s="70">
        <v>84</v>
      </c>
      <c r="E4" s="72">
        <v>86</v>
      </c>
      <c r="F4" s="73">
        <v>97.7</v>
      </c>
      <c r="G4" s="73">
        <v>39.1</v>
      </c>
      <c r="H4" s="70">
        <v>84</v>
      </c>
      <c r="I4" s="72">
        <v>86</v>
      </c>
      <c r="J4" s="73">
        <v>97.7</v>
      </c>
      <c r="K4" s="73">
        <v>39.1</v>
      </c>
      <c r="L4" s="70">
        <v>58</v>
      </c>
      <c r="M4" s="70">
        <v>61</v>
      </c>
      <c r="N4" s="73">
        <v>95.1</v>
      </c>
      <c r="O4" s="73">
        <v>19</v>
      </c>
      <c r="P4" s="73">
        <f>G4+K4+O4</f>
        <v>97.2</v>
      </c>
    </row>
  </sheetData>
  <sheetProtection/>
  <autoFilter ref="A2:P4"/>
  <mergeCells count="7">
    <mergeCell ref="P1:P2"/>
    <mergeCell ref="A1:A3"/>
    <mergeCell ref="B1:B3"/>
    <mergeCell ref="C1:C3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4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9.140625" style="1" customWidth="1"/>
    <col min="2" max="2" width="16.8515625" style="1" customWidth="1"/>
    <col min="3" max="3" width="42.28125" style="1" customWidth="1"/>
    <col min="4" max="4" width="10.421875" style="1" customWidth="1"/>
    <col min="5" max="7" width="8.8515625" style="1" customWidth="1"/>
    <col min="8" max="15" width="9.140625" style="1" customWidth="1"/>
    <col min="16" max="16" width="10.28125" style="1" customWidth="1"/>
    <col min="17" max="16384" width="9.140625" style="1" customWidth="1"/>
  </cols>
  <sheetData>
    <row r="1" spans="1:16" ht="74.25" customHeight="1">
      <c r="A1" s="48" t="s">
        <v>60</v>
      </c>
      <c r="B1" s="48" t="s">
        <v>55</v>
      </c>
      <c r="C1" s="48" t="s">
        <v>56</v>
      </c>
      <c r="D1" s="49" t="s">
        <v>71</v>
      </c>
      <c r="E1" s="49"/>
      <c r="F1" s="49"/>
      <c r="G1" s="49"/>
      <c r="H1" s="49" t="s">
        <v>61</v>
      </c>
      <c r="I1" s="49"/>
      <c r="J1" s="49"/>
      <c r="K1" s="49"/>
      <c r="L1" s="49" t="s">
        <v>62</v>
      </c>
      <c r="M1" s="49"/>
      <c r="N1" s="49"/>
      <c r="O1" s="49"/>
      <c r="P1" s="64" t="s">
        <v>8</v>
      </c>
    </row>
    <row r="2" spans="1:16" ht="111.75" customHeight="1">
      <c r="A2" s="48"/>
      <c r="B2" s="48"/>
      <c r="C2" s="48"/>
      <c r="D2" s="19" t="s">
        <v>70</v>
      </c>
      <c r="E2" s="19" t="s">
        <v>20</v>
      </c>
      <c r="F2" s="21" t="s">
        <v>41</v>
      </c>
      <c r="G2" s="21" t="s">
        <v>42</v>
      </c>
      <c r="H2" s="19" t="s">
        <v>63</v>
      </c>
      <c r="I2" s="19" t="s">
        <v>20</v>
      </c>
      <c r="J2" s="21" t="s">
        <v>43</v>
      </c>
      <c r="K2" s="21" t="s">
        <v>44</v>
      </c>
      <c r="L2" s="19" t="s">
        <v>64</v>
      </c>
      <c r="M2" s="19" t="s">
        <v>20</v>
      </c>
      <c r="N2" s="21" t="s">
        <v>45</v>
      </c>
      <c r="O2" s="21" t="s">
        <v>46</v>
      </c>
      <c r="P2" s="65"/>
    </row>
    <row r="3" spans="1:16" ht="12.75">
      <c r="A3" s="48"/>
      <c r="B3" s="48"/>
      <c r="C3" s="48"/>
      <c r="D3" s="9"/>
      <c r="E3" s="9"/>
      <c r="F3" s="21">
        <v>100</v>
      </c>
      <c r="G3" s="21">
        <v>30</v>
      </c>
      <c r="H3" s="9"/>
      <c r="I3" s="9"/>
      <c r="J3" s="21">
        <v>100</v>
      </c>
      <c r="K3" s="21">
        <v>20</v>
      </c>
      <c r="L3" s="9"/>
      <c r="M3" s="9"/>
      <c r="N3" s="21">
        <v>100</v>
      </c>
      <c r="O3" s="21">
        <v>50</v>
      </c>
      <c r="P3" s="20">
        <v>100</v>
      </c>
    </row>
    <row r="4" spans="1:16" s="30" customFormat="1" ht="25.5">
      <c r="A4" s="70">
        <v>40</v>
      </c>
      <c r="B4" s="70" t="s">
        <v>54</v>
      </c>
      <c r="C4" s="71" t="s">
        <v>103</v>
      </c>
      <c r="D4" s="70">
        <v>83</v>
      </c>
      <c r="E4" s="72">
        <v>86</v>
      </c>
      <c r="F4" s="73">
        <v>96.5</v>
      </c>
      <c r="G4" s="73">
        <v>29</v>
      </c>
      <c r="H4" s="70">
        <v>84</v>
      </c>
      <c r="I4" s="72">
        <v>86</v>
      </c>
      <c r="J4" s="73">
        <v>97.7</v>
      </c>
      <c r="K4" s="73">
        <v>19.5</v>
      </c>
      <c r="L4" s="70">
        <v>84</v>
      </c>
      <c r="M4" s="72">
        <v>86</v>
      </c>
      <c r="N4" s="73">
        <v>97.7</v>
      </c>
      <c r="O4" s="73">
        <v>48.9</v>
      </c>
      <c r="P4" s="73">
        <f>G4+K4+O4</f>
        <v>97.4</v>
      </c>
    </row>
  </sheetData>
  <sheetProtection/>
  <mergeCells count="7">
    <mergeCell ref="P1:P2"/>
    <mergeCell ref="A1:A3"/>
    <mergeCell ref="B1:B3"/>
    <mergeCell ref="C1:C3"/>
    <mergeCell ref="D1:G1"/>
    <mergeCell ref="H1:K1"/>
    <mergeCell ref="L1:O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D20" sqref="D20"/>
    </sheetView>
  </sheetViews>
  <sheetFormatPr defaultColWidth="8.8515625" defaultRowHeight="15"/>
  <cols>
    <col min="1" max="1" width="9.140625" style="17" customWidth="1"/>
    <col min="2" max="2" width="16.8515625" style="17" customWidth="1"/>
    <col min="3" max="3" width="42.28125" style="17" customWidth="1"/>
    <col min="4" max="4" width="21.7109375" style="15" customWidth="1"/>
    <col min="5" max="16384" width="8.8515625" style="15" customWidth="1"/>
  </cols>
  <sheetData>
    <row r="1" spans="1:23" ht="63.75" customHeight="1">
      <c r="A1" s="66" t="s">
        <v>60</v>
      </c>
      <c r="B1" s="66" t="s">
        <v>55</v>
      </c>
      <c r="C1" s="66" t="s">
        <v>56</v>
      </c>
      <c r="D1" s="55" t="s">
        <v>76</v>
      </c>
      <c r="E1" s="66" t="s">
        <v>77</v>
      </c>
      <c r="F1" s="66"/>
      <c r="G1" s="66"/>
      <c r="H1" s="66"/>
      <c r="I1" s="66" t="s">
        <v>95</v>
      </c>
      <c r="J1" s="66"/>
      <c r="K1" s="66"/>
      <c r="L1" s="66" t="s">
        <v>78</v>
      </c>
      <c r="M1" s="66"/>
      <c r="N1" s="66"/>
      <c r="O1" s="66"/>
      <c r="P1" s="66" t="s">
        <v>79</v>
      </c>
      <c r="Q1" s="66"/>
      <c r="R1" s="66"/>
      <c r="S1" s="66"/>
      <c r="T1" s="66" t="s">
        <v>80</v>
      </c>
      <c r="U1" s="66"/>
      <c r="V1" s="66"/>
      <c r="W1" s="66"/>
    </row>
    <row r="2" spans="1:23" s="16" customFormat="1" ht="15">
      <c r="A2" s="66"/>
      <c r="B2" s="66"/>
      <c r="C2" s="66"/>
      <c r="D2" s="57"/>
      <c r="E2" s="14" t="s">
        <v>81</v>
      </c>
      <c r="F2" s="14" t="s">
        <v>82</v>
      </c>
      <c r="G2" s="14" t="s">
        <v>83</v>
      </c>
      <c r="H2" s="14" t="s">
        <v>96</v>
      </c>
      <c r="I2" s="14" t="s">
        <v>84</v>
      </c>
      <c r="J2" s="14" t="s">
        <v>85</v>
      </c>
      <c r="K2" s="14" t="s">
        <v>97</v>
      </c>
      <c r="L2" s="14" t="s">
        <v>86</v>
      </c>
      <c r="M2" s="14" t="s">
        <v>87</v>
      </c>
      <c r="N2" s="14" t="s">
        <v>88</v>
      </c>
      <c r="O2" s="14" t="s">
        <v>98</v>
      </c>
      <c r="P2" s="14" t="s">
        <v>89</v>
      </c>
      <c r="Q2" s="14" t="s">
        <v>90</v>
      </c>
      <c r="R2" s="14" t="s">
        <v>91</v>
      </c>
      <c r="S2" s="14" t="s">
        <v>99</v>
      </c>
      <c r="T2" s="14" t="s">
        <v>92</v>
      </c>
      <c r="U2" s="14" t="s">
        <v>93</v>
      </c>
      <c r="V2" s="14" t="s">
        <v>94</v>
      </c>
      <c r="W2" s="14" t="s">
        <v>100</v>
      </c>
    </row>
    <row r="3" spans="1:23" ht="15.75" thickBot="1">
      <c r="A3" s="66"/>
      <c r="B3" s="66"/>
      <c r="C3" s="66"/>
      <c r="D3" s="18" t="s">
        <v>13</v>
      </c>
      <c r="E3" s="18">
        <v>30</v>
      </c>
      <c r="F3" s="18">
        <v>30</v>
      </c>
      <c r="G3" s="18">
        <v>40</v>
      </c>
      <c r="H3" s="18">
        <v>100</v>
      </c>
      <c r="I3" s="18">
        <v>50</v>
      </c>
      <c r="J3" s="18">
        <v>50</v>
      </c>
      <c r="K3" s="18">
        <v>100</v>
      </c>
      <c r="L3" s="18">
        <v>30</v>
      </c>
      <c r="M3" s="18">
        <v>40</v>
      </c>
      <c r="N3" s="18">
        <v>30</v>
      </c>
      <c r="O3" s="18">
        <v>100</v>
      </c>
      <c r="P3" s="18">
        <v>40</v>
      </c>
      <c r="Q3" s="18">
        <v>40</v>
      </c>
      <c r="R3" s="18">
        <v>20</v>
      </c>
      <c r="S3" s="18">
        <v>100</v>
      </c>
      <c r="T3" s="18">
        <v>30</v>
      </c>
      <c r="U3" s="18">
        <v>20</v>
      </c>
      <c r="V3" s="18">
        <v>50</v>
      </c>
      <c r="W3" s="18">
        <v>100</v>
      </c>
    </row>
    <row r="4" spans="1:23" s="33" customFormat="1" ht="30.75" thickBot="1">
      <c r="A4" s="32">
        <v>40</v>
      </c>
      <c r="B4" s="32" t="s">
        <v>54</v>
      </c>
      <c r="C4" s="37" t="s">
        <v>103</v>
      </c>
      <c r="D4" s="85">
        <v>88.3</v>
      </c>
      <c r="E4" s="41">
        <v>25.7</v>
      </c>
      <c r="F4" s="38">
        <v>30</v>
      </c>
      <c r="G4" s="39">
        <v>38.9</v>
      </c>
      <c r="H4" s="40">
        <f>SUM(E4:G4)</f>
        <v>94.6</v>
      </c>
      <c r="I4" s="39">
        <v>50</v>
      </c>
      <c r="J4" s="38">
        <v>48.3</v>
      </c>
      <c r="K4" s="40">
        <f>SUM(I4:J4)</f>
        <v>98.3</v>
      </c>
      <c r="L4" s="40">
        <v>0</v>
      </c>
      <c r="M4" s="40">
        <v>24</v>
      </c>
      <c r="N4" s="38">
        <v>30</v>
      </c>
      <c r="O4" s="40">
        <f>SUM(L4:N4)</f>
        <v>54</v>
      </c>
      <c r="P4" s="38">
        <v>39.1</v>
      </c>
      <c r="Q4" s="38">
        <v>39.1</v>
      </c>
      <c r="R4" s="38">
        <v>19</v>
      </c>
      <c r="S4" s="40">
        <f>SUM(P4:R4)</f>
        <v>97.2</v>
      </c>
      <c r="T4" s="38">
        <v>29</v>
      </c>
      <c r="U4" s="38">
        <v>19.5</v>
      </c>
      <c r="V4" s="38">
        <v>48.9</v>
      </c>
      <c r="W4" s="40">
        <f>SUM(T4:V4)</f>
        <v>97.4</v>
      </c>
    </row>
  </sheetData>
  <sheetProtection/>
  <autoFilter ref="A3:W4"/>
  <mergeCells count="9">
    <mergeCell ref="B1:B3"/>
    <mergeCell ref="C1:C3"/>
    <mergeCell ref="D1:D2"/>
    <mergeCell ref="E1:H1"/>
    <mergeCell ref="I1:K1"/>
    <mergeCell ref="L1:O1"/>
    <mergeCell ref="P1:S1"/>
    <mergeCell ref="T1:W1"/>
    <mergeCell ref="A1:A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"/>
  <sheetViews>
    <sheetView zoomScalePageLayoutView="0" workbookViewId="0" topLeftCell="A1">
      <selection activeCell="K25" sqref="K25"/>
    </sheetView>
  </sheetViews>
  <sheetFormatPr defaultColWidth="8.8515625" defaultRowHeight="15"/>
  <cols>
    <col min="1" max="1" width="9.140625" style="43" customWidth="1"/>
    <col min="2" max="2" width="16.8515625" style="43" customWidth="1"/>
    <col min="3" max="3" width="42.28125" style="43" customWidth="1"/>
    <col min="4" max="4" width="21.7109375" style="33" customWidth="1"/>
    <col min="5" max="16384" width="8.8515625" style="33" customWidth="1"/>
  </cols>
  <sheetData>
    <row r="1" spans="1:23" ht="63.75" customHeight="1">
      <c r="A1" s="67" t="s">
        <v>60</v>
      </c>
      <c r="B1" s="67" t="s">
        <v>55</v>
      </c>
      <c r="C1" s="67" t="s">
        <v>56</v>
      </c>
      <c r="D1" s="68" t="s">
        <v>76</v>
      </c>
      <c r="E1" s="67" t="s">
        <v>77</v>
      </c>
      <c r="F1" s="67"/>
      <c r="G1" s="67"/>
      <c r="H1" s="67"/>
      <c r="I1" s="67" t="s">
        <v>95</v>
      </c>
      <c r="J1" s="67"/>
      <c r="K1" s="67"/>
      <c r="L1" s="67" t="s">
        <v>78</v>
      </c>
      <c r="M1" s="67"/>
      <c r="N1" s="67"/>
      <c r="O1" s="67"/>
      <c r="P1" s="67" t="s">
        <v>79</v>
      </c>
      <c r="Q1" s="67"/>
      <c r="R1" s="67"/>
      <c r="S1" s="67"/>
      <c r="T1" s="67" t="s">
        <v>80</v>
      </c>
      <c r="U1" s="67"/>
      <c r="V1" s="67"/>
      <c r="W1" s="67"/>
    </row>
    <row r="2" spans="1:23" s="35" customFormat="1" ht="15">
      <c r="A2" s="67"/>
      <c r="B2" s="67"/>
      <c r="C2" s="67"/>
      <c r="D2" s="69"/>
      <c r="E2" s="34" t="s">
        <v>81</v>
      </c>
      <c r="F2" s="34" t="s">
        <v>82</v>
      </c>
      <c r="G2" s="34" t="s">
        <v>83</v>
      </c>
      <c r="H2" s="34" t="s">
        <v>96</v>
      </c>
      <c r="I2" s="34" t="s">
        <v>84</v>
      </c>
      <c r="J2" s="34" t="s">
        <v>85</v>
      </c>
      <c r="K2" s="34" t="s">
        <v>97</v>
      </c>
      <c r="L2" s="34" t="s">
        <v>86</v>
      </c>
      <c r="M2" s="34" t="s">
        <v>87</v>
      </c>
      <c r="N2" s="34" t="s">
        <v>88</v>
      </c>
      <c r="O2" s="34" t="s">
        <v>98</v>
      </c>
      <c r="P2" s="34" t="s">
        <v>89</v>
      </c>
      <c r="Q2" s="34" t="s">
        <v>90</v>
      </c>
      <c r="R2" s="34" t="s">
        <v>91</v>
      </c>
      <c r="S2" s="34" t="s">
        <v>99</v>
      </c>
      <c r="T2" s="34" t="s">
        <v>92</v>
      </c>
      <c r="U2" s="34" t="s">
        <v>93</v>
      </c>
      <c r="V2" s="34" t="s">
        <v>94</v>
      </c>
      <c r="W2" s="34" t="s">
        <v>100</v>
      </c>
    </row>
    <row r="3" spans="1:23" ht="15">
      <c r="A3" s="67"/>
      <c r="B3" s="67"/>
      <c r="C3" s="67"/>
      <c r="D3" s="36" t="s">
        <v>13</v>
      </c>
      <c r="E3" s="36">
        <v>30</v>
      </c>
      <c r="F3" s="36">
        <v>30</v>
      </c>
      <c r="G3" s="36">
        <v>40</v>
      </c>
      <c r="H3" s="36">
        <v>100</v>
      </c>
      <c r="I3" s="36">
        <v>50</v>
      </c>
      <c r="J3" s="36">
        <v>50</v>
      </c>
      <c r="K3" s="36">
        <v>100</v>
      </c>
      <c r="L3" s="36">
        <v>30</v>
      </c>
      <c r="M3" s="36">
        <v>40</v>
      </c>
      <c r="N3" s="36">
        <v>30</v>
      </c>
      <c r="O3" s="36">
        <v>100</v>
      </c>
      <c r="P3" s="36">
        <v>40</v>
      </c>
      <c r="Q3" s="36">
        <v>40</v>
      </c>
      <c r="R3" s="36">
        <v>20</v>
      </c>
      <c r="S3" s="36">
        <v>100</v>
      </c>
      <c r="T3" s="36">
        <v>30</v>
      </c>
      <c r="U3" s="36">
        <v>20</v>
      </c>
      <c r="V3" s="36">
        <v>50</v>
      </c>
      <c r="W3" s="36">
        <v>100</v>
      </c>
    </row>
    <row r="4" spans="1:23" ht="30.75" thickBot="1">
      <c r="A4" s="32" t="s">
        <v>112</v>
      </c>
      <c r="B4" s="32" t="s">
        <v>54</v>
      </c>
      <c r="C4" s="37" t="s">
        <v>103</v>
      </c>
      <c r="D4" s="42">
        <v>88.3</v>
      </c>
      <c r="E4" s="41">
        <v>25.7</v>
      </c>
      <c r="F4" s="38">
        <v>30</v>
      </c>
      <c r="G4" s="39">
        <v>38.9</v>
      </c>
      <c r="H4" s="40">
        <f>SUM(E4:G4)</f>
        <v>94.6</v>
      </c>
      <c r="I4" s="39">
        <v>50</v>
      </c>
      <c r="J4" s="38">
        <v>48.3</v>
      </c>
      <c r="K4" s="40">
        <f>SUM(I4:J4)</f>
        <v>98.3</v>
      </c>
      <c r="L4" s="40">
        <v>0</v>
      </c>
      <c r="M4" s="40">
        <v>24</v>
      </c>
      <c r="N4" s="38">
        <v>30</v>
      </c>
      <c r="O4" s="40">
        <f>SUM(L4:N4)</f>
        <v>54</v>
      </c>
      <c r="P4" s="38">
        <v>39.1</v>
      </c>
      <c r="Q4" s="38">
        <v>39.1</v>
      </c>
      <c r="R4" s="38">
        <v>19</v>
      </c>
      <c r="S4" s="40">
        <f>SUM(P4:R4)</f>
        <v>97.2</v>
      </c>
      <c r="T4" s="38">
        <v>29</v>
      </c>
      <c r="U4" s="38">
        <v>19.5</v>
      </c>
      <c r="V4" s="38">
        <v>48.9</v>
      </c>
      <c r="W4" s="40">
        <f>SUM(T4:V4)</f>
        <v>97.4</v>
      </c>
    </row>
  </sheetData>
  <sheetProtection/>
  <mergeCells count="9">
    <mergeCell ref="L1:O1"/>
    <mergeCell ref="P1:S1"/>
    <mergeCell ref="T1:W1"/>
    <mergeCell ref="A1:A3"/>
    <mergeCell ref="B1:B3"/>
    <mergeCell ref="C1:C3"/>
    <mergeCell ref="D1:D2"/>
    <mergeCell ref="E1:H1"/>
    <mergeCell ref="I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2019-07-31T10:44:03Z</cp:lastPrinted>
  <dcterms:created xsi:type="dcterms:W3CDTF">2019-07-30T14:47:13Z</dcterms:created>
  <dcterms:modified xsi:type="dcterms:W3CDTF">2020-03-24T03:09:02Z</dcterms:modified>
  <cp:category/>
  <cp:version/>
  <cp:contentType/>
  <cp:contentStatus/>
</cp:coreProperties>
</file>